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896FEA4D-5CAC-4130-A79C-A69ED5B8E4DA}" xr6:coauthVersionLast="36" xr6:coauthVersionMax="36" xr10:uidLastSave="{00000000-0000-0000-0000-000000000000}"/>
  <bookViews>
    <workbookView xWindow="0" yWindow="0" windowWidth="22400" windowHeight="10010" activeTab="1" xr2:uid="{00000000-000D-0000-FFFF-FFFF00000000}"/>
  </bookViews>
  <sheets>
    <sheet name="BC" sheetId="2" r:id="rId1"/>
    <sheet name="RFP" sheetId="5" r:id="rId2"/>
    <sheet name="PE" sheetId="3" r:id="rId3"/>
    <sheet name="Contract" sheetId="7"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5" l="1"/>
  <c r="F5" i="3"/>
  <c r="E5" i="7"/>
  <c r="H16" i="2"/>
  <c r="J12" i="3" l="1"/>
  <c r="F5" i="7" l="1"/>
  <c r="E6" i="7" s="1"/>
  <c r="F6" i="7" s="1"/>
  <c r="E7" i="7" s="1"/>
  <c r="F7" i="7" s="1"/>
  <c r="G5" i="3"/>
  <c r="F6" i="3" s="1"/>
  <c r="G6" i="3" s="1"/>
  <c r="F7" i="3" s="1"/>
  <c r="G7" i="3" s="1"/>
  <c r="F8" i="3" s="1"/>
  <c r="G8" i="3" s="1"/>
  <c r="F9" i="3" s="1"/>
  <c r="G9" i="3" s="1"/>
  <c r="F10" i="3" s="1"/>
  <c r="G10" i="3" s="1"/>
  <c r="F11" i="3" s="1"/>
  <c r="G11" i="3" s="1"/>
  <c r="G5" i="5"/>
  <c r="F6" i="5" s="1"/>
  <c r="G6" i="5" s="1"/>
  <c r="F7" i="5" s="1"/>
  <c r="G7" i="5" s="1"/>
  <c r="F8" i="5" s="1"/>
  <c r="G8" i="5" s="1"/>
  <c r="F9" i="5" s="1"/>
  <c r="G9" i="5" s="1"/>
  <c r="F10" i="5" s="1"/>
  <c r="G10" i="5" s="1"/>
  <c r="I16" i="2" l="1"/>
  <c r="H17" i="2" s="1"/>
  <c r="I17" i="2" s="1"/>
  <c r="H18" i="2" s="1"/>
  <c r="I18" i="2" s="1"/>
  <c r="H19" i="2" s="1"/>
  <c r="I19" i="2" s="1"/>
  <c r="H20" i="2" s="1"/>
  <c r="I20" i="2" s="1"/>
  <c r="H21" i="2" s="1"/>
  <c r="I21" i="2" s="1"/>
  <c r="H22" i="2" s="1"/>
  <c r="I22" i="2" s="1"/>
  <c r="H23" i="2" s="1"/>
  <c r="I23" i="2" s="1"/>
</calcChain>
</file>

<file path=xl/sharedStrings.xml><?xml version="1.0" encoding="utf-8"?>
<sst xmlns="http://schemas.openxmlformats.org/spreadsheetml/2006/main" count="49" uniqueCount="33">
  <si>
    <t>Start Date</t>
  </si>
  <si>
    <t>Average</t>
  </si>
  <si>
    <t>Start</t>
  </si>
  <si>
    <t>Service Catalog Development</t>
  </si>
  <si>
    <t>Assess Business Processes (As-Is)</t>
  </si>
  <si>
    <t>Review the As-Is IT Landscape</t>
  </si>
  <si>
    <t>Align to e.oman Strategy and Core Infrastructure</t>
  </si>
  <si>
    <t>Define the To-Be IT Architecture</t>
  </si>
  <si>
    <t>Recommend the To Be Business Processes and Enhancements</t>
  </si>
  <si>
    <t>Content Management &amp; Customer Digitization Strategy</t>
  </si>
  <si>
    <t>Develop KPI and SLA framework</t>
  </si>
  <si>
    <t>Milestone</t>
  </si>
  <si>
    <t>End</t>
  </si>
  <si>
    <t>RFP Draft</t>
  </si>
  <si>
    <t>RFP Review and Finalization</t>
  </si>
  <si>
    <t>Budget Confirmation</t>
  </si>
  <si>
    <t>Internal Tender Committee Process and Approval</t>
  </si>
  <si>
    <t>RFP Floating Administrative Process</t>
  </si>
  <si>
    <t>RFP Floating Date</t>
  </si>
  <si>
    <t>Tender Announcement date</t>
  </si>
  <si>
    <t>Tender Opening date</t>
  </si>
  <si>
    <t>Technical Proposal evaluation</t>
  </si>
  <si>
    <t>Management Approval-Technical Evaluation</t>
  </si>
  <si>
    <t>Commercial Proposals Opening</t>
  </si>
  <si>
    <t>Commercial Proposals Evaluation</t>
  </si>
  <si>
    <t>Management Approval- Commercial and Technical Proposal</t>
  </si>
  <si>
    <t>Statement of work</t>
  </si>
  <si>
    <t>Negotiation Process</t>
  </si>
  <si>
    <t>Contract Finalization</t>
  </si>
  <si>
    <t xml:space="preserve">Actual </t>
  </si>
  <si>
    <t>plan</t>
  </si>
  <si>
    <t>Plan</t>
  </si>
  <si>
    <t xml:space="preserve">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</si>
</sst>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 x14ac:knownFonts="1">
    <font>
      <sz val="11"/>
      <color theme="1"/>
      <name val="Calibri"/>
      <family val="2"/>
      <scheme val="minor"/>
    </font>
    <font>
      <b/>
      <sz val="11"/>
      <color theme="1"/>
      <name val="Calibri"/>
      <family val="2"/>
      <scheme val="minor"/>
    </font>
    <font>
      <sz val="11"/>
      <color rgb="FF000000"/>
      <name val="Arial"/>
      <family val="2"/>
    </font>
    <font>
      <sz val="11"/>
      <color rgb="FF444444"/>
      <name val="Segoe UI"/>
      <family val="2"/>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8">
    <xf numFmtId="0" fontId="0" fillId="0" borderId="0" xfId="0"/>
    <xf numFmtId="14" fontId="0" fillId="0" borderId="0" xfId="0" applyNumberFormat="1"/>
    <xf numFmtId="0" fontId="1" fillId="0" borderId="0" xfId="0" applyFont="1" applyAlignment="1">
      <alignment horizontal="center"/>
    </xf>
    <xf numFmtId="0" fontId="0" fillId="0" borderId="0" xfId="0" applyBorder="1"/>
    <xf numFmtId="0" fontId="0" fillId="2" borderId="4" xfId="0" applyFill="1" applyBorder="1"/>
    <xf numFmtId="14" fontId="0" fillId="2" borderId="5" xfId="0" applyNumberFormat="1" applyFill="1" applyBorder="1"/>
    <xf numFmtId="0" fontId="0" fillId="0" borderId="6" xfId="0" applyBorder="1"/>
    <xf numFmtId="0" fontId="0" fillId="0" borderId="8" xfId="0" applyBorder="1"/>
    <xf numFmtId="0" fontId="1" fillId="3" borderId="9" xfId="0" applyFont="1" applyFill="1" applyBorder="1" applyAlignment="1">
      <alignment horizontal="center"/>
    </xf>
    <xf numFmtId="0" fontId="1" fillId="3" borderId="3" xfId="0" applyFont="1" applyFill="1" applyBorder="1" applyAlignment="1">
      <alignment horizontal="center"/>
    </xf>
    <xf numFmtId="0" fontId="1" fillId="3" borderId="1" xfId="0" applyFont="1" applyFill="1" applyBorder="1" applyAlignment="1">
      <alignment horizontal="center"/>
    </xf>
    <xf numFmtId="0" fontId="0" fillId="3" borderId="10" xfId="0" applyFill="1" applyBorder="1" applyAlignment="1">
      <alignment vertical="center" wrapText="1"/>
    </xf>
    <xf numFmtId="0" fontId="2" fillId="3" borderId="10" xfId="0" applyFont="1" applyFill="1" applyBorder="1" applyAlignment="1">
      <alignment vertical="center" wrapText="1"/>
    </xf>
    <xf numFmtId="0" fontId="0" fillId="3" borderId="2" xfId="0" applyFill="1" applyBorder="1" applyAlignment="1">
      <alignment vertical="center" wrapText="1"/>
    </xf>
    <xf numFmtId="164" fontId="0" fillId="0" borderId="0" xfId="0" applyNumberFormat="1" applyBorder="1"/>
    <xf numFmtId="164" fontId="0" fillId="0" borderId="7" xfId="0" applyNumberFormat="1" applyBorder="1"/>
    <xf numFmtId="0" fontId="3" fillId="0" borderId="0" xfId="0" applyFont="1"/>
    <xf numFmtId="0" fontId="0" fillId="0" borderId="2" xfId="0" applyBorder="1" applyAlignment="1">
      <alignment vertical="center" wrapText="1"/>
    </xf>
    <xf numFmtId="0" fontId="0" fillId="4" borderId="4" xfId="0" applyFill="1" applyBorder="1"/>
    <xf numFmtId="164" fontId="0" fillId="4" borderId="3" xfId="0" applyNumberFormat="1" applyFill="1" applyBorder="1"/>
    <xf numFmtId="0" fontId="0" fillId="0" borderId="2" xfId="0" applyBorder="1"/>
    <xf numFmtId="0" fontId="0" fillId="0" borderId="1" xfId="0" applyBorder="1" applyAlignment="1">
      <alignment vertical="center" wrapText="1"/>
    </xf>
    <xf numFmtId="0" fontId="1" fillId="3" borderId="0" xfId="0" applyFont="1" applyFill="1" applyBorder="1" applyAlignment="1">
      <alignment horizontal="center"/>
    </xf>
    <xf numFmtId="0" fontId="0" fillId="3" borderId="0" xfId="0" applyFill="1" applyBorder="1"/>
    <xf numFmtId="0" fontId="0" fillId="0" borderId="6" xfId="0" applyFill="1" applyBorder="1"/>
    <xf numFmtId="0" fontId="0" fillId="0" borderId="8" xfId="0" applyFill="1" applyBorder="1"/>
    <xf numFmtId="0" fontId="0" fillId="5" borderId="13" xfId="0" applyFill="1" applyBorder="1"/>
    <xf numFmtId="0" fontId="0" fillId="5" borderId="14" xfId="0" applyFill="1" applyBorder="1"/>
    <xf numFmtId="0" fontId="0" fillId="5" borderId="15" xfId="0" applyFill="1" applyBorder="1"/>
    <xf numFmtId="0" fontId="0" fillId="5" borderId="16" xfId="0" applyFill="1" applyBorder="1"/>
    <xf numFmtId="0" fontId="0" fillId="5" borderId="17" xfId="0" applyFill="1" applyBorder="1"/>
    <xf numFmtId="0" fontId="0" fillId="5" borderId="18" xfId="0" applyFill="1" applyBorder="1"/>
    <xf numFmtId="0" fontId="1" fillId="3" borderId="19" xfId="0" applyFont="1" applyFill="1" applyBorder="1" applyAlignment="1">
      <alignment horizontal="center"/>
    </xf>
    <xf numFmtId="164" fontId="0" fillId="0" borderId="11" xfId="0" applyNumberFormat="1" applyBorder="1"/>
    <xf numFmtId="164" fontId="0" fillId="0" borderId="12" xfId="0" applyNumberFormat="1" applyBorder="1"/>
    <xf numFmtId="22" fontId="0" fillId="0" borderId="0" xfId="0" applyNumberFormat="1" applyBorder="1"/>
    <xf numFmtId="0" fontId="0" fillId="0" borderId="0" xfId="0" applyAlignment="1">
      <alignment horizontal="left" vertical="top" wrapText="1"/>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10</xdr:col>
      <xdr:colOff>374073</xdr:colOff>
      <xdr:row>4</xdr:row>
      <xdr:rowOff>140739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7100" y="0"/>
          <a:ext cx="7403523" cy="8773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N24"/>
  <sheetViews>
    <sheetView topLeftCell="A10" workbookViewId="0">
      <selection activeCell="H14" sqref="H14"/>
    </sheetView>
  </sheetViews>
  <sheetFormatPr defaultRowHeight="14.5" x14ac:dyDescent="0.35"/>
  <cols>
    <col min="3" max="4" width="10.7265625" bestFit="1" customWidth="1"/>
    <col min="5" max="5" width="8.26953125" bestFit="1" customWidth="1"/>
    <col min="7" max="7" width="46" customWidth="1"/>
    <col min="8" max="9" width="10.7265625" bestFit="1" customWidth="1"/>
    <col min="11" max="11" width="12.453125" bestFit="1" customWidth="1"/>
  </cols>
  <sheetData>
    <row r="6" spans="3:14" x14ac:dyDescent="0.35">
      <c r="D6" s="36" t="s">
        <v>32</v>
      </c>
      <c r="E6" s="37"/>
      <c r="F6" s="37"/>
      <c r="G6" s="37"/>
      <c r="H6" s="37"/>
      <c r="I6" s="37"/>
    </row>
    <row r="7" spans="3:14" x14ac:dyDescent="0.35">
      <c r="D7" s="37"/>
      <c r="E7" s="37"/>
      <c r="F7" s="37"/>
      <c r="G7" s="37"/>
      <c r="H7" s="37"/>
      <c r="I7" s="37"/>
    </row>
    <row r="8" spans="3:14" x14ac:dyDescent="0.35">
      <c r="D8" s="37"/>
      <c r="E8" s="37"/>
      <c r="F8" s="37"/>
      <c r="G8" s="37"/>
      <c r="H8" s="37"/>
      <c r="I8" s="37"/>
    </row>
    <row r="9" spans="3:14" x14ac:dyDescent="0.35">
      <c r="D9" s="37"/>
      <c r="E9" s="37"/>
      <c r="F9" s="37"/>
      <c r="G9" s="37"/>
      <c r="H9" s="37"/>
      <c r="I9" s="37"/>
    </row>
    <row r="10" spans="3:14" x14ac:dyDescent="0.35">
      <c r="D10" s="37"/>
      <c r="E10" s="37"/>
      <c r="F10" s="37"/>
      <c r="G10" s="37"/>
      <c r="H10" s="37"/>
      <c r="I10" s="37"/>
    </row>
    <row r="11" spans="3:14" x14ac:dyDescent="0.35">
      <c r="D11" s="37"/>
      <c r="E11" s="37"/>
      <c r="F11" s="37"/>
      <c r="G11" s="37"/>
      <c r="H11" s="37"/>
      <c r="I11" s="37"/>
    </row>
    <row r="12" spans="3:14" ht="15" thickBot="1" x14ac:dyDescent="0.4"/>
    <row r="13" spans="3:14" ht="15" thickBot="1" x14ac:dyDescent="0.4">
      <c r="G13" s="4" t="s">
        <v>0</v>
      </c>
      <c r="H13" s="5">
        <v>44242</v>
      </c>
      <c r="K13" s="35">
        <v>43157</v>
      </c>
    </row>
    <row r="14" spans="3:14" ht="15" thickBot="1" x14ac:dyDescent="0.4">
      <c r="C14" s="1"/>
    </row>
    <row r="15" spans="3:14" ht="15" thickBot="1" x14ac:dyDescent="0.4">
      <c r="C15" s="2"/>
      <c r="D15" s="2"/>
      <c r="E15" s="2"/>
      <c r="G15" s="10" t="s">
        <v>11</v>
      </c>
      <c r="H15" s="32" t="s">
        <v>2</v>
      </c>
      <c r="I15" s="8" t="s">
        <v>12</v>
      </c>
      <c r="J15" s="9" t="s">
        <v>1</v>
      </c>
      <c r="M15" s="22" t="s">
        <v>31</v>
      </c>
      <c r="N15" s="22" t="s">
        <v>29</v>
      </c>
    </row>
    <row r="16" spans="3:14" x14ac:dyDescent="0.35">
      <c r="C16" s="1"/>
      <c r="D16" s="1"/>
      <c r="G16" s="11" t="s">
        <v>3</v>
      </c>
      <c r="H16" s="33">
        <f>H13</f>
        <v>44242</v>
      </c>
      <c r="I16" s="14">
        <f>H16+J16</f>
        <v>44256</v>
      </c>
      <c r="J16" s="6">
        <v>14</v>
      </c>
      <c r="M16" s="26">
        <v>14</v>
      </c>
      <c r="N16" s="27">
        <v>14</v>
      </c>
    </row>
    <row r="17" spans="3:14" x14ac:dyDescent="0.35">
      <c r="C17" s="1"/>
      <c r="D17" s="1"/>
      <c r="G17" s="12" t="s">
        <v>4</v>
      </c>
      <c r="H17" s="33">
        <f>I16+1</f>
        <v>44257</v>
      </c>
      <c r="I17" s="14">
        <f>H17+J17</f>
        <v>44323</v>
      </c>
      <c r="J17" s="6">
        <v>66</v>
      </c>
      <c r="M17" s="28">
        <v>58</v>
      </c>
      <c r="N17" s="29">
        <v>66</v>
      </c>
    </row>
    <row r="18" spans="3:14" x14ac:dyDescent="0.35">
      <c r="C18" s="1"/>
      <c r="D18" s="1"/>
      <c r="G18" s="11" t="s">
        <v>5</v>
      </c>
      <c r="H18" s="33">
        <f t="shared" ref="H18:H22" si="0">I17+1</f>
        <v>44324</v>
      </c>
      <c r="I18" s="14">
        <f t="shared" ref="I18:I22" si="1">H18+J18</f>
        <v>44378</v>
      </c>
      <c r="J18" s="6">
        <v>54</v>
      </c>
      <c r="M18" s="28">
        <v>48</v>
      </c>
      <c r="N18" s="29">
        <v>54</v>
      </c>
    </row>
    <row r="19" spans="3:14" x14ac:dyDescent="0.35">
      <c r="C19" s="1"/>
      <c r="D19" s="1"/>
      <c r="G19" s="11" t="s">
        <v>6</v>
      </c>
      <c r="H19" s="33">
        <f t="shared" si="0"/>
        <v>44379</v>
      </c>
      <c r="I19" s="14">
        <f t="shared" si="1"/>
        <v>44404</v>
      </c>
      <c r="J19" s="6">
        <v>25</v>
      </c>
      <c r="M19" s="28">
        <v>25</v>
      </c>
      <c r="N19" s="29">
        <v>25</v>
      </c>
    </row>
    <row r="20" spans="3:14" x14ac:dyDescent="0.35">
      <c r="C20" s="1"/>
      <c r="D20" s="1"/>
      <c r="G20" s="11" t="s">
        <v>7</v>
      </c>
      <c r="H20" s="33">
        <f t="shared" si="0"/>
        <v>44405</v>
      </c>
      <c r="I20" s="14">
        <f t="shared" si="1"/>
        <v>44459</v>
      </c>
      <c r="J20" s="6">
        <v>54</v>
      </c>
      <c r="M20" s="28">
        <v>42</v>
      </c>
      <c r="N20" s="29">
        <v>54</v>
      </c>
    </row>
    <row r="21" spans="3:14" ht="29" x14ac:dyDescent="0.35">
      <c r="C21" s="1"/>
      <c r="D21" s="1"/>
      <c r="G21" s="11" t="s">
        <v>8</v>
      </c>
      <c r="H21" s="33">
        <f t="shared" si="0"/>
        <v>44460</v>
      </c>
      <c r="I21" s="14">
        <f t="shared" si="1"/>
        <v>44535</v>
      </c>
      <c r="J21" s="6">
        <v>75</v>
      </c>
      <c r="M21" s="28">
        <v>63</v>
      </c>
      <c r="N21" s="29">
        <v>75</v>
      </c>
    </row>
    <row r="22" spans="3:14" ht="29" x14ac:dyDescent="0.35">
      <c r="C22" s="1"/>
      <c r="D22" s="1"/>
      <c r="G22" s="11" t="s">
        <v>9</v>
      </c>
      <c r="H22" s="33">
        <f t="shared" si="0"/>
        <v>44536</v>
      </c>
      <c r="I22" s="14">
        <f t="shared" si="1"/>
        <v>44576</v>
      </c>
      <c r="J22" s="6">
        <v>40</v>
      </c>
      <c r="M22" s="28">
        <v>40</v>
      </c>
      <c r="N22" s="29">
        <v>40</v>
      </c>
    </row>
    <row r="23" spans="3:14" ht="15" thickBot="1" x14ac:dyDescent="0.4">
      <c r="G23" s="13" t="s">
        <v>10</v>
      </c>
      <c r="H23" s="34">
        <f>I22+1</f>
        <v>44577</v>
      </c>
      <c r="I23" s="15">
        <f>H23+J23</f>
        <v>44629</v>
      </c>
      <c r="J23" s="7">
        <v>52</v>
      </c>
      <c r="M23" s="30">
        <v>31</v>
      </c>
      <c r="N23" s="31">
        <v>52</v>
      </c>
    </row>
    <row r="24" spans="3:14" x14ac:dyDescent="0.35">
      <c r="G24" s="3"/>
    </row>
  </sheetData>
  <mergeCells count="1">
    <mergeCell ref="D6:I11"/>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1:H10"/>
  <sheetViews>
    <sheetView tabSelected="1" workbookViewId="0">
      <selection activeCell="M8" sqref="M8"/>
    </sheetView>
  </sheetViews>
  <sheetFormatPr defaultRowHeight="14.5" x14ac:dyDescent="0.35"/>
  <cols>
    <col min="5" max="5" width="47.1796875" customWidth="1"/>
    <col min="6" max="7" width="10" bestFit="1" customWidth="1"/>
  </cols>
  <sheetData>
    <row r="1" spans="5:8" ht="15" thickBot="1" x14ac:dyDescent="0.4"/>
    <row r="2" spans="5:8" ht="15" thickBot="1" x14ac:dyDescent="0.4">
      <c r="E2" s="18" t="s">
        <v>0</v>
      </c>
      <c r="F2" s="19">
        <v>44242</v>
      </c>
    </row>
    <row r="3" spans="5:8" ht="15" thickBot="1" x14ac:dyDescent="0.4"/>
    <row r="4" spans="5:8" ht="15" thickBot="1" x14ac:dyDescent="0.4">
      <c r="E4" s="10" t="s">
        <v>11</v>
      </c>
      <c r="F4" s="8" t="s">
        <v>2</v>
      </c>
      <c r="G4" s="8" t="s">
        <v>12</v>
      </c>
      <c r="H4" s="9" t="s">
        <v>1</v>
      </c>
    </row>
    <row r="5" spans="5:8" ht="15" thickBot="1" x14ac:dyDescent="0.4">
      <c r="E5" s="21" t="s">
        <v>13</v>
      </c>
      <c r="F5" s="14">
        <f>F2</f>
        <v>44242</v>
      </c>
      <c r="G5" s="14">
        <f>F5+H5</f>
        <v>44274</v>
      </c>
      <c r="H5" s="6">
        <v>32</v>
      </c>
    </row>
    <row r="6" spans="5:8" ht="15" thickBot="1" x14ac:dyDescent="0.4">
      <c r="E6" s="17" t="s">
        <v>14</v>
      </c>
      <c r="F6" s="14">
        <f>G5+1</f>
        <v>44275</v>
      </c>
      <c r="G6" s="14">
        <f>F6+H6</f>
        <v>44313</v>
      </c>
      <c r="H6" s="6">
        <v>38</v>
      </c>
    </row>
    <row r="7" spans="5:8" ht="15" thickBot="1" x14ac:dyDescent="0.4">
      <c r="E7" s="17" t="s">
        <v>15</v>
      </c>
      <c r="F7" s="14">
        <f t="shared" ref="F7:F10" si="0">G6+1</f>
        <v>44314</v>
      </c>
      <c r="G7" s="14">
        <f t="shared" ref="G7:G10" si="1">F7+H7</f>
        <v>44366</v>
      </c>
      <c r="H7" s="6">
        <v>52</v>
      </c>
    </row>
    <row r="8" spans="5:8" ht="15" thickBot="1" x14ac:dyDescent="0.4">
      <c r="E8" s="17" t="s">
        <v>16</v>
      </c>
      <c r="F8" s="14">
        <f t="shared" si="0"/>
        <v>44367</v>
      </c>
      <c r="G8" s="14">
        <f t="shared" si="1"/>
        <v>44381</v>
      </c>
      <c r="H8" s="6">
        <v>14</v>
      </c>
    </row>
    <row r="9" spans="5:8" ht="15" thickBot="1" x14ac:dyDescent="0.4">
      <c r="E9" s="17" t="s">
        <v>17</v>
      </c>
      <c r="F9" s="14">
        <f t="shared" si="0"/>
        <v>44382</v>
      </c>
      <c r="G9" s="14">
        <f t="shared" si="1"/>
        <v>44405</v>
      </c>
      <c r="H9" s="6">
        <v>23</v>
      </c>
    </row>
    <row r="10" spans="5:8" ht="15" thickBot="1" x14ac:dyDescent="0.4">
      <c r="E10" s="20" t="s">
        <v>18</v>
      </c>
      <c r="F10" s="15">
        <f t="shared" si="0"/>
        <v>44406</v>
      </c>
      <c r="G10" s="15">
        <f t="shared" si="1"/>
        <v>44413</v>
      </c>
      <c r="H10" s="7">
        <v>7</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O13"/>
  <sheetViews>
    <sheetView workbookViewId="0">
      <selection activeCell="E4" sqref="E4:G11"/>
    </sheetView>
  </sheetViews>
  <sheetFormatPr defaultRowHeight="14.5" x14ac:dyDescent="0.35"/>
  <cols>
    <col min="4" max="4" width="9" customWidth="1"/>
    <col min="5" max="5" width="27.81640625" customWidth="1"/>
    <col min="6" max="6" width="10" bestFit="1" customWidth="1"/>
    <col min="7" max="7" width="10.1796875" bestFit="1" customWidth="1"/>
  </cols>
  <sheetData>
    <row r="1" spans="3:15" ht="15" thickBot="1" x14ac:dyDescent="0.4"/>
    <row r="2" spans="3:15" ht="17" thickBot="1" x14ac:dyDescent="0.5">
      <c r="C2" s="16"/>
      <c r="E2" s="18" t="s">
        <v>0</v>
      </c>
      <c r="F2" s="19">
        <v>43008</v>
      </c>
      <c r="I2" s="3"/>
      <c r="J2" s="3"/>
      <c r="K2" s="3"/>
      <c r="L2" s="3"/>
      <c r="M2" s="3"/>
      <c r="N2" s="3"/>
      <c r="O2" s="3"/>
    </row>
    <row r="3" spans="3:15" ht="15" thickBot="1" x14ac:dyDescent="0.4">
      <c r="I3" s="3"/>
      <c r="J3" s="3"/>
      <c r="K3" s="3"/>
      <c r="L3" s="3"/>
      <c r="M3" s="3"/>
      <c r="N3" s="3"/>
      <c r="O3" s="3"/>
    </row>
    <row r="4" spans="3:15" ht="15" thickBot="1" x14ac:dyDescent="0.4">
      <c r="E4" s="10" t="s">
        <v>11</v>
      </c>
      <c r="F4" s="8" t="s">
        <v>2</v>
      </c>
      <c r="G4" s="8" t="s">
        <v>12</v>
      </c>
      <c r="H4" s="9" t="s">
        <v>1</v>
      </c>
      <c r="I4" s="22" t="s">
        <v>29</v>
      </c>
      <c r="J4" s="22" t="s">
        <v>30</v>
      </c>
      <c r="K4" s="3"/>
      <c r="L4" s="3"/>
      <c r="M4" s="3"/>
      <c r="N4" s="3"/>
      <c r="O4" s="3"/>
    </row>
    <row r="5" spans="3:15" ht="15" thickBot="1" x14ac:dyDescent="0.4">
      <c r="E5" s="21" t="s">
        <v>19</v>
      </c>
      <c r="F5" s="14">
        <f>F2</f>
        <v>43008</v>
      </c>
      <c r="G5" s="14">
        <f>F5+H5</f>
        <v>43011</v>
      </c>
      <c r="H5" s="6">
        <v>3</v>
      </c>
      <c r="I5" s="23">
        <v>3</v>
      </c>
      <c r="J5" s="23">
        <v>3</v>
      </c>
      <c r="K5" s="3"/>
      <c r="L5" s="3"/>
      <c r="M5" s="3"/>
      <c r="N5" s="3"/>
      <c r="O5" s="3"/>
    </row>
    <row r="6" spans="3:15" ht="15" thickBot="1" x14ac:dyDescent="0.4">
      <c r="E6" s="17" t="s">
        <v>20</v>
      </c>
      <c r="F6" s="14">
        <f>G5+1</f>
        <v>43012</v>
      </c>
      <c r="G6" s="14">
        <f>F6+H6</f>
        <v>43014</v>
      </c>
      <c r="H6" s="6">
        <v>2</v>
      </c>
      <c r="I6" s="23">
        <v>7</v>
      </c>
      <c r="J6" s="23">
        <v>2</v>
      </c>
      <c r="K6" s="3"/>
      <c r="L6" s="3"/>
      <c r="M6" s="3"/>
      <c r="N6" s="3"/>
      <c r="O6" s="3"/>
    </row>
    <row r="7" spans="3:15" ht="15" thickBot="1" x14ac:dyDescent="0.4">
      <c r="E7" s="17" t="s">
        <v>21</v>
      </c>
      <c r="F7" s="14">
        <f t="shared" ref="F7:F9" si="0">G6+1</f>
        <v>43015</v>
      </c>
      <c r="G7" s="14">
        <f t="shared" ref="G7:G9" si="1">F7+H7</f>
        <v>43071</v>
      </c>
      <c r="H7" s="6">
        <v>56</v>
      </c>
      <c r="I7" s="23">
        <v>77</v>
      </c>
      <c r="J7" s="23">
        <v>56</v>
      </c>
      <c r="K7" s="3"/>
      <c r="L7" s="3"/>
      <c r="M7" s="3"/>
      <c r="N7" s="3"/>
      <c r="O7" s="3"/>
    </row>
    <row r="8" spans="3:15" ht="29.5" thickBot="1" x14ac:dyDescent="0.4">
      <c r="E8" s="17" t="s">
        <v>22</v>
      </c>
      <c r="F8" s="14">
        <f t="shared" si="0"/>
        <v>43072</v>
      </c>
      <c r="G8" s="14">
        <f t="shared" si="1"/>
        <v>43078</v>
      </c>
      <c r="H8" s="24">
        <v>6</v>
      </c>
      <c r="I8" s="23">
        <v>70</v>
      </c>
      <c r="J8" s="23">
        <v>6</v>
      </c>
      <c r="K8" s="3"/>
      <c r="L8" s="3"/>
      <c r="M8" s="3"/>
      <c r="N8" s="3"/>
      <c r="O8" s="3"/>
    </row>
    <row r="9" spans="3:15" ht="15" thickBot="1" x14ac:dyDescent="0.4">
      <c r="E9" s="17" t="s">
        <v>23</v>
      </c>
      <c r="F9" s="14">
        <f t="shared" si="0"/>
        <v>43079</v>
      </c>
      <c r="G9" s="14">
        <f t="shared" si="1"/>
        <v>43096</v>
      </c>
      <c r="H9" s="24">
        <v>17</v>
      </c>
      <c r="I9" s="23">
        <v>89</v>
      </c>
      <c r="J9" s="23">
        <v>17</v>
      </c>
      <c r="K9" s="3"/>
      <c r="L9" s="3"/>
      <c r="M9" s="3"/>
      <c r="N9" s="3"/>
      <c r="O9" s="3"/>
    </row>
    <row r="10" spans="3:15" ht="29.5" thickBot="1" x14ac:dyDescent="0.4">
      <c r="E10" s="21" t="s">
        <v>24</v>
      </c>
      <c r="F10" s="14">
        <f>G9+1</f>
        <v>43097</v>
      </c>
      <c r="G10" s="14">
        <f>F10+H10</f>
        <v>43135</v>
      </c>
      <c r="H10" s="24">
        <v>38</v>
      </c>
      <c r="I10" s="23">
        <v>106</v>
      </c>
      <c r="J10" s="23">
        <v>38</v>
      </c>
      <c r="K10" s="3"/>
      <c r="L10" s="3"/>
      <c r="M10" s="3"/>
      <c r="N10" s="3"/>
      <c r="O10" s="3"/>
    </row>
    <row r="11" spans="3:15" ht="44" thickBot="1" x14ac:dyDescent="0.4">
      <c r="E11" s="17" t="s">
        <v>25</v>
      </c>
      <c r="F11" s="15">
        <f>G10+1</f>
        <v>43136</v>
      </c>
      <c r="G11" s="15">
        <f>F11+H11</f>
        <v>43171</v>
      </c>
      <c r="H11" s="25">
        <v>35</v>
      </c>
      <c r="I11" s="23">
        <v>102</v>
      </c>
      <c r="J11" s="23">
        <v>35</v>
      </c>
      <c r="K11" s="3"/>
      <c r="L11" s="3"/>
      <c r="M11" s="3"/>
      <c r="N11" s="3"/>
      <c r="O11" s="3"/>
    </row>
    <row r="12" spans="3:15" x14ac:dyDescent="0.35">
      <c r="I12" s="3"/>
      <c r="J12" s="3">
        <f>SUM(J5:J11)</f>
        <v>157</v>
      </c>
      <c r="K12" s="3"/>
      <c r="L12" s="3"/>
      <c r="M12" s="3"/>
      <c r="N12" s="3"/>
      <c r="O12" s="3"/>
    </row>
    <row r="13" spans="3:15" x14ac:dyDescent="0.35">
      <c r="I13" s="3"/>
      <c r="J13" s="3"/>
      <c r="K13" s="3"/>
      <c r="L13" s="3"/>
      <c r="M13" s="3"/>
      <c r="N13" s="3"/>
      <c r="O13" s="3"/>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G7"/>
  <sheetViews>
    <sheetView workbookViewId="0">
      <selection activeCell="D4" sqref="D4:F7"/>
    </sheetView>
  </sheetViews>
  <sheetFormatPr defaultRowHeight="14.5" x14ac:dyDescent="0.35"/>
  <cols>
    <col min="4" max="4" width="30.453125" customWidth="1"/>
    <col min="5" max="5" width="9.7265625" bestFit="1" customWidth="1"/>
    <col min="6" max="6" width="9.81640625" bestFit="1" customWidth="1"/>
  </cols>
  <sheetData>
    <row r="1" spans="4:7" ht="15" thickBot="1" x14ac:dyDescent="0.4"/>
    <row r="2" spans="4:7" ht="15" thickBot="1" x14ac:dyDescent="0.4">
      <c r="D2" s="18" t="s">
        <v>0</v>
      </c>
      <c r="E2" s="19">
        <v>43040</v>
      </c>
    </row>
    <row r="3" spans="4:7" ht="15" thickBot="1" x14ac:dyDescent="0.4"/>
    <row r="4" spans="4:7" ht="15" thickBot="1" x14ac:dyDescent="0.4">
      <c r="D4" s="10" t="s">
        <v>11</v>
      </c>
      <c r="E4" s="8" t="s">
        <v>2</v>
      </c>
      <c r="F4" s="8" t="s">
        <v>12</v>
      </c>
      <c r="G4" s="9" t="s">
        <v>1</v>
      </c>
    </row>
    <row r="5" spans="4:7" ht="15" thickBot="1" x14ac:dyDescent="0.4">
      <c r="D5" s="21" t="s">
        <v>26</v>
      </c>
      <c r="E5" s="14">
        <f>E2</f>
        <v>43040</v>
      </c>
      <c r="F5" s="14">
        <f>E5+G5</f>
        <v>43076</v>
      </c>
      <c r="G5" s="6">
        <v>36</v>
      </c>
    </row>
    <row r="6" spans="4:7" ht="15" thickBot="1" x14ac:dyDescent="0.4">
      <c r="D6" s="17" t="s">
        <v>27</v>
      </c>
      <c r="E6" s="14">
        <f>F5+1</f>
        <v>43077</v>
      </c>
      <c r="F6" s="14">
        <f>E6+G6</f>
        <v>43140</v>
      </c>
      <c r="G6" s="6">
        <v>63</v>
      </c>
    </row>
    <row r="7" spans="4:7" ht="15" thickBot="1" x14ac:dyDescent="0.4">
      <c r="D7" s="17" t="s">
        <v>28</v>
      </c>
      <c r="E7" s="15">
        <f t="shared" ref="E7" si="0">F6+1</f>
        <v>43141</v>
      </c>
      <c r="F7" s="15">
        <f t="shared" ref="F7" si="1">E7+G7</f>
        <v>43217</v>
      </c>
      <c r="G7" s="7">
        <v>76</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3C5C19-B058-4F3D-8E23-3C145AD9E74A}">
  <ds:schemaRefs>
    <ds:schemaRef ds:uri="http://www.w3.org/XML/1998/namespace"/>
    <ds:schemaRef ds:uri="http://schemas.microsoft.com/office/2006/documentManagement/types"/>
    <ds:schemaRef ds:uri="http://schemas.microsoft.com/sharepoint/v3"/>
    <ds:schemaRef ds:uri="http://purl.org/dc/terms/"/>
    <ds:schemaRef ds:uri="http://schemas.openxmlformats.org/package/2006/metadata/core-properties"/>
    <ds:schemaRef ds:uri="http://purl.org/dc/elements/1.1/"/>
    <ds:schemaRef ds:uri="http://schemas.microsoft.com/office/infopath/2007/PartnerControls"/>
    <ds:schemaRef ds:uri="57b2035c-8ee1-4930-b65d-ae4ad38e4e56"/>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C788AA-D215-4C66-ABB7-81495B9D6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ABE7A2-E737-47F4-ABD9-AA250921D3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BC</vt:lpstr>
      <vt:lpstr>RFP</vt:lpstr>
      <vt:lpstr>PE</vt:lpstr>
      <vt:lpstr>Contract</vt:lpstr>
    </vt:vector>
  </TitlesOfParts>
  <Company>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Dileesh Kuzhiparambil Suseelan</dc:creator>
  <cp:lastModifiedBy>Noof Sulaiyam Salim al-Harrasi</cp:lastModifiedBy>
  <dcterms:created xsi:type="dcterms:W3CDTF">2019-12-29T06:23:23Z</dcterms:created>
  <dcterms:modified xsi:type="dcterms:W3CDTF">2024-05-15T07:23:37Z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